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activeTab="3"/>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<sst xmlns="http://schemas.openxmlformats.org/spreadsheetml/2006/main" count="216" uniqueCount="110">
  <si>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</si>
  <si>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</si>
  <si>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</si>
  <si>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</si>
  <si>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</si>
  <si>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</si>
  <si>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</si>
  <si>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</si>
  <si>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</si>
  <si>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</si>
  <si>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</si>
  <si>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</si>
  <si>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</si>
  <si>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</si>
  <si>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</si>
  <si>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</si>
  <si>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</si>
  <si>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</si>
  <si>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</si>
  <si>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</si>
  <si>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</si>
  <si>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</si>
  <si>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</si>
  <si>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</si>
  <si>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</si>
  <si>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</si>
  <si>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</si>
  <si>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</si>
  <si>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</si>
  <si>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</si>
  <si>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</si>
  <si>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</si>
  <si>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</si>
  <si>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</si>
  <si>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</si>
  <si>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</si>
  <si>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</si>
  <si>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</si>
  <si>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</si>
  <si>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</si>
  <si>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</si>
  <si>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</si>
  <si>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</si>
  <si>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</si>
  <si>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</si>
  <si>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</si>
  <si>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</si>
  <si>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</si>
  <si>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</si>
  <si>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</si>
  <si>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</si>
  <si>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</si>
  <si>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</si>
  <si>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</si>
  <si>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</si>
  <si>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</si>
  <si>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</si>
  <si>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</si>
  <si>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</si>
  <si>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</si>
  <si>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</si>
  <si>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</si>
  <si>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</si>
  <si>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</si>
  <si>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</si>
  <si>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</si>
  <si>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</si>
  <si>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</si>
  <si>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</si>
  <si>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</si>
  <si>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</si>
  <si>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</si>
  <si>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</si>
  <si>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</si>
  <si>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</si>
  <si>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</si>
  <si>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</si>
  <si>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</si>
  <si>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</si>
  <si>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</si>
  <si>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</si>
  <si>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</si>
  <si>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</si>
  <si>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</si>
  <si>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</si>
  <si>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</si>
  <si>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</si>
  <si>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</si>
  <si>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</si>
  <si>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</si>
  <si>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</si>
  <si>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</si>
  <si>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</si>
  <si>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</si>
  <si>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</si>
  <si>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</si>
  <si>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</si>
  <si>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</si>
  <si>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</si>
  <si>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</si>
  <si>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</si>
  <si>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</si>
  <si>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Salaries</t>
  </si>
  <si>
    <t>modeller's meeting, Paris</t>
  </si>
  <si>
    <t>1st project meeting, Laxenburg</t>
  </si>
  <si>
    <t>Salaries of two postdoctoral researchers employed part-time</t>
  </si>
  <si>
    <t>Travel cost and accomodation of 1 person</t>
  </si>
  <si>
    <t>Forschungszentrum Jülich GmbH</t>
  </si>
  <si>
    <t>FZJ</t>
  </si>
  <si>
    <t>full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</si>
</sst>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5">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1" xfId="0" applyFill="1" applyBorder="1" applyAlignment="1">
      <alignment wrapText="1"/>
    </xf>
    <xf numFmtId="0" fontId="8" fillId="2" borderId="1" xfId="0" applyFont="1" applyFill="1" applyBorder="1" applyAlignment="1">
      <alignment wrapText="1"/>
    </xf>
    <xf numFmtId="0" fontId="0" fillId="2" borderId="0" xfId="0" applyFill="1" applyAlignment="1">
      <alignment wrapText="1"/>
    </xf>
    <xf numFmtId="0" fontId="2" fillId="2" borderId="0" xfId="0" applyFont="1" applyFill="1" applyAlignment="1">
      <alignment wrapText="1"/>
    </xf>
    <xf numFmtId="0" fontId="0" fillId="2" borderId="0"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6" fillId="2" borderId="0" xfId="0" applyFont="1" applyFill="1" applyAlignment="1">
      <alignment wrapText="1"/>
    </xf>
    <xf numFmtId="0" fontId="0" fillId="2" borderId="0" xfId="0" applyFont="1" applyFill="1" applyBorder="1" applyAlignment="1">
      <alignment wrapText="1"/>
    </xf>
    <xf numFmtId="0" fontId="2" fillId="0" borderId="0" xfId="0" applyFont="1" applyAlignment="1">
      <alignment horizontal="center"/>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workbookViewId="0">
      <selection activeCell="D8" sqref="D8"/>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71" t="s">
        <v>0</v>
      </c>
      <c r="C1" s="171"/>
      <c r="D1" s="171"/>
      <c r="E1" s="171"/>
      <c r="F1" s="171"/>
      <c r="G1" s="171"/>
    </row>
    <row r="3" spans="2:9" ht="13.5" thickBot="1" x14ac:dyDescent="0.25">
      <c r="B3" s="1" t="s">
        <v>1</v>
      </c>
      <c r="C3" s="44">
        <v>7</v>
      </c>
      <c r="D3" s="45"/>
      <c r="E3" s="45"/>
      <c r="F3" s="45"/>
      <c r="G3" s="45"/>
    </row>
    <row r="4" spans="2:9" ht="13.5" thickBot="1" x14ac:dyDescent="0.25">
      <c r="B4" s="2" t="s">
        <v>2</v>
      </c>
      <c r="C4" s="156" t="s">
        <v>107</v>
      </c>
      <c r="D4" s="157"/>
      <c r="E4" s="157"/>
      <c r="F4" s="157"/>
      <c r="G4" s="158"/>
    </row>
    <row r="5" spans="2:9" x14ac:dyDescent="0.2">
      <c r="B5" s="1" t="s">
        <v>3</v>
      </c>
      <c r="C5" s="46" t="s">
        <v>108</v>
      </c>
      <c r="D5" s="45"/>
      <c r="E5" s="45"/>
      <c r="F5" s="45"/>
      <c r="G5" s="45"/>
    </row>
    <row r="6" spans="2:9" x14ac:dyDescent="0.2">
      <c r="B6" s="1" t="s">
        <v>4</v>
      </c>
      <c r="C6" s="46" t="s">
        <v>109</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5" t="s">
        <v>92</v>
      </c>
      <c r="C15" s="165"/>
      <c r="D15" s="165"/>
      <c r="E15" s="165"/>
      <c r="F15" s="165"/>
      <c r="G15" s="165"/>
    </row>
    <row r="16" spans="2:9" ht="15" customHeight="1" x14ac:dyDescent="0.2">
      <c r="B16" s="8"/>
      <c r="C16" s="8"/>
      <c r="D16" s="8"/>
      <c r="E16" s="8"/>
      <c r="F16" s="8"/>
      <c r="G16" s="8"/>
    </row>
    <row r="17" spans="2:7" ht="12.75" customHeight="1" x14ac:dyDescent="0.2">
      <c r="B17" s="164" t="s">
        <v>93</v>
      </c>
      <c r="C17" s="164"/>
      <c r="D17" s="164"/>
      <c r="E17" s="164"/>
      <c r="F17" s="164"/>
      <c r="G17" s="164"/>
    </row>
    <row r="18" spans="2:7" x14ac:dyDescent="0.2">
      <c r="B18" s="164" t="s">
        <v>94</v>
      </c>
      <c r="C18" s="164"/>
      <c r="D18" s="164"/>
      <c r="E18" s="164"/>
      <c r="F18" s="164"/>
      <c r="G18" s="164"/>
    </row>
    <row r="19" spans="2:7" ht="17.25" customHeight="1" x14ac:dyDescent="0.2">
      <c r="B19" s="164" t="s">
        <v>95</v>
      </c>
      <c r="C19" s="164"/>
      <c r="D19" s="164"/>
      <c r="E19" s="164"/>
      <c r="F19" s="164"/>
      <c r="G19" s="164"/>
    </row>
    <row r="20" spans="2:7" ht="14.25" customHeight="1" x14ac:dyDescent="0.2">
      <c r="B20" s="10"/>
      <c r="C20" s="10"/>
      <c r="D20" s="10"/>
      <c r="E20" s="10"/>
      <c r="F20" s="10"/>
      <c r="G20" s="10"/>
    </row>
    <row r="21" spans="2:7" x14ac:dyDescent="0.2">
      <c r="B21" s="170" t="s">
        <v>99</v>
      </c>
      <c r="C21" s="166"/>
      <c r="D21" s="166"/>
      <c r="E21" s="166"/>
      <c r="F21" s="166"/>
      <c r="G21" s="166"/>
    </row>
    <row r="22" spans="2:7" ht="31.5" customHeight="1" x14ac:dyDescent="0.2">
      <c r="B22" s="166" t="s">
        <v>96</v>
      </c>
      <c r="C22" s="166"/>
      <c r="D22" s="166"/>
      <c r="E22" s="166"/>
      <c r="F22" s="166"/>
      <c r="G22" s="166"/>
    </row>
    <row r="23" spans="2:7" x14ac:dyDescent="0.2">
      <c r="B23" s="164" t="s">
        <v>97</v>
      </c>
      <c r="C23" s="164"/>
      <c r="D23" s="164"/>
      <c r="E23" s="164"/>
      <c r="F23" s="164"/>
      <c r="G23" s="164"/>
    </row>
    <row r="24" spans="2:7" ht="30" customHeight="1" x14ac:dyDescent="0.2">
      <c r="B24" s="166" t="s">
        <v>98</v>
      </c>
      <c r="C24" s="166"/>
      <c r="D24" s="167"/>
      <c r="E24" s="167"/>
      <c r="F24" s="167"/>
      <c r="G24" s="166"/>
    </row>
    <row r="25" spans="2:7" ht="30" customHeight="1" x14ac:dyDescent="0.2">
      <c r="B25" s="144"/>
      <c r="C25" s="144"/>
      <c r="D25" s="145"/>
      <c r="E25" s="145"/>
      <c r="F25" s="145"/>
      <c r="G25" s="144"/>
    </row>
    <row r="26" spans="2:7" x14ac:dyDescent="0.2">
      <c r="B26" s="170" t="s">
        <v>100</v>
      </c>
      <c r="C26" s="166"/>
      <c r="D26" s="166"/>
      <c r="E26" s="166"/>
      <c r="F26" s="166"/>
      <c r="G26" s="166"/>
    </row>
    <row r="27" spans="2:7" x14ac:dyDescent="0.2">
      <c r="B27" s="16" t="s">
        <v>35</v>
      </c>
      <c r="C27" s="10"/>
      <c r="D27" s="10"/>
      <c r="E27" s="10"/>
      <c r="F27" s="10"/>
      <c r="G27" s="10"/>
    </row>
    <row r="28" spans="2:7" x14ac:dyDescent="0.2">
      <c r="B28" s="10"/>
      <c r="C28" s="10"/>
      <c r="D28" s="10"/>
      <c r="E28" s="10"/>
      <c r="F28" s="10"/>
      <c r="G28" s="10"/>
    </row>
    <row r="29" spans="2:7" x14ac:dyDescent="0.2">
      <c r="B29" s="169" t="s">
        <v>10</v>
      </c>
      <c r="C29" s="169"/>
      <c r="D29" s="169"/>
      <c r="E29" s="169"/>
      <c r="F29" s="169"/>
      <c r="G29" s="169"/>
    </row>
    <row r="30" spans="2:7" x14ac:dyDescent="0.2">
      <c r="B30" s="169" t="s">
        <v>11</v>
      </c>
      <c r="C30" s="169"/>
      <c r="D30" s="169"/>
      <c r="E30" s="169"/>
      <c r="F30" s="169"/>
      <c r="G30" s="169"/>
    </row>
    <row r="31" spans="2:7" x14ac:dyDescent="0.2">
      <c r="B31" s="12"/>
      <c r="C31" s="12"/>
      <c r="D31" s="12"/>
      <c r="E31" s="12"/>
      <c r="F31" s="12"/>
      <c r="G31" s="12"/>
    </row>
    <row r="32" spans="2:7" x14ac:dyDescent="0.2">
      <c r="B32" s="12"/>
      <c r="C32" s="12"/>
      <c r="D32" s="12"/>
      <c r="E32" s="12"/>
      <c r="F32" s="12"/>
      <c r="G32" s="12"/>
    </row>
    <row r="33" spans="2:7" ht="24.75" customHeight="1" x14ac:dyDescent="0.2">
      <c r="B33" s="169" t="s">
        <v>32</v>
      </c>
      <c r="C33" s="169"/>
      <c r="D33" s="169"/>
      <c r="E33" s="169"/>
      <c r="F33" s="169"/>
      <c r="G33" s="169"/>
    </row>
    <row r="34" spans="2:7" x14ac:dyDescent="0.2">
      <c r="B34" s="155" t="s">
        <v>33</v>
      </c>
      <c r="C34" s="12"/>
      <c r="D34" s="12"/>
      <c r="E34" s="12"/>
      <c r="F34" s="12"/>
      <c r="G34" s="12"/>
    </row>
    <row r="35" spans="2:7" x14ac:dyDescent="0.2">
      <c r="B35" s="155" t="s">
        <v>34</v>
      </c>
      <c r="C35" s="12"/>
      <c r="D35" s="12"/>
      <c r="E35" s="12"/>
      <c r="F35" s="12"/>
      <c r="G35" s="12"/>
    </row>
    <row r="36" spans="2:7" x14ac:dyDescent="0.2">
      <c r="B36" s="164"/>
      <c r="C36" s="164"/>
      <c r="D36" s="164"/>
      <c r="E36" s="164"/>
      <c r="F36" s="164"/>
      <c r="G36" s="164"/>
    </row>
    <row r="37" spans="2:7" x14ac:dyDescent="0.2">
      <c r="B37" s="11" t="s">
        <v>12</v>
      </c>
      <c r="C37" s="165" t="s">
        <v>13</v>
      </c>
      <c r="D37" s="165"/>
      <c r="E37" s="165"/>
      <c r="F37" s="165"/>
      <c r="G37" s="165"/>
    </row>
    <row r="38" spans="2:7" x14ac:dyDescent="0.2">
      <c r="B38" s="10"/>
      <c r="C38" s="10"/>
      <c r="D38" s="10"/>
      <c r="E38" s="10"/>
      <c r="F38" s="10"/>
      <c r="G38" s="10"/>
    </row>
    <row r="39" spans="2:7" ht="31.5" customHeight="1" x14ac:dyDescent="0.2">
      <c r="B39" s="13" t="s">
        <v>14</v>
      </c>
      <c r="C39" s="162" t="s">
        <v>15</v>
      </c>
      <c r="D39" s="162"/>
      <c r="E39" s="162"/>
      <c r="F39" s="162"/>
      <c r="G39" s="162"/>
    </row>
    <row r="40" spans="2:7" ht="54.75" customHeight="1" x14ac:dyDescent="0.2">
      <c r="B40" s="14" t="s">
        <v>16</v>
      </c>
      <c r="C40" s="162" t="s">
        <v>17</v>
      </c>
      <c r="D40" s="162"/>
      <c r="E40" s="162"/>
      <c r="F40" s="162"/>
      <c r="G40" s="162"/>
    </row>
    <row r="41" spans="2:7" ht="91.5" customHeight="1" x14ac:dyDescent="0.2">
      <c r="B41" s="14" t="s">
        <v>18</v>
      </c>
      <c r="C41" s="162" t="s">
        <v>19</v>
      </c>
      <c r="D41" s="162"/>
      <c r="E41" s="162"/>
      <c r="F41" s="162"/>
      <c r="G41" s="162"/>
    </row>
    <row r="42" spans="2:7" ht="16.5" customHeight="1" x14ac:dyDescent="0.2">
      <c r="B42" s="14" t="s">
        <v>20</v>
      </c>
      <c r="C42" s="162" t="s">
        <v>21</v>
      </c>
      <c r="D42" s="162"/>
      <c r="E42" s="162"/>
      <c r="F42" s="162"/>
      <c r="G42" s="162"/>
    </row>
    <row r="43" spans="2:7" ht="23.25" customHeight="1" x14ac:dyDescent="0.2">
      <c r="B43" s="15" t="s">
        <v>22</v>
      </c>
      <c r="C43" s="163" t="s">
        <v>23</v>
      </c>
      <c r="D43" s="163"/>
      <c r="E43" s="163"/>
      <c r="F43" s="163"/>
      <c r="G43" s="163"/>
    </row>
    <row r="44" spans="2:7" x14ac:dyDescent="0.2">
      <c r="B44" s="14" t="s">
        <v>24</v>
      </c>
      <c r="C44" s="162" t="s">
        <v>25</v>
      </c>
      <c r="D44" s="162"/>
      <c r="E44" s="162"/>
      <c r="F44" s="162"/>
      <c r="G44" s="162"/>
    </row>
    <row r="45" spans="2:7" x14ac:dyDescent="0.2">
      <c r="B45" s="14" t="s">
        <v>26</v>
      </c>
      <c r="C45" s="162" t="s">
        <v>27</v>
      </c>
      <c r="D45" s="162"/>
      <c r="E45" s="162"/>
      <c r="F45" s="162"/>
      <c r="G45" s="162"/>
    </row>
    <row r="46" spans="2:7" ht="24.75" customHeight="1" x14ac:dyDescent="0.2">
      <c r="B46" s="14" t="s">
        <v>28</v>
      </c>
      <c r="C46" s="168" t="s">
        <v>31</v>
      </c>
      <c r="D46" s="162"/>
      <c r="E46" s="162"/>
      <c r="F46" s="162"/>
      <c r="G46" s="162"/>
    </row>
    <row r="47" spans="2:7" ht="27.75" customHeight="1" x14ac:dyDescent="0.2">
      <c r="B47" s="13" t="s">
        <v>29</v>
      </c>
      <c r="C47" s="162" t="s">
        <v>30</v>
      </c>
      <c r="D47" s="162"/>
      <c r="E47" s="162"/>
      <c r="F47" s="162"/>
      <c r="G47" s="162"/>
    </row>
  </sheetData>
  <mergeCells count="24">
    <mergeCell ref="B18:G18"/>
    <mergeCell ref="B26:G26"/>
    <mergeCell ref="B29:G29"/>
    <mergeCell ref="B19:G19"/>
    <mergeCell ref="B1:G1"/>
    <mergeCell ref="B15:G15"/>
    <mergeCell ref="B21:G21"/>
    <mergeCell ref="B23:G23"/>
    <mergeCell ref="B22:G22"/>
    <mergeCell ref="B17:G17"/>
    <mergeCell ref="B36:G36"/>
    <mergeCell ref="C37:G37"/>
    <mergeCell ref="C39:G39"/>
    <mergeCell ref="B24:G24"/>
    <mergeCell ref="C46:G46"/>
    <mergeCell ref="B30:G30"/>
    <mergeCell ref="B33:G33"/>
    <mergeCell ref="C47:G47"/>
    <mergeCell ref="C40:G40"/>
    <mergeCell ref="C41:G41"/>
    <mergeCell ref="C42:G42"/>
    <mergeCell ref="C43:G43"/>
    <mergeCell ref="C44:G44"/>
    <mergeCell ref="C45:G45"/>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F13" sqref="F13:L13"/>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7</v>
      </c>
      <c r="E4" s="52"/>
      <c r="F4" s="52"/>
      <c r="G4" s="52"/>
      <c r="H4" s="52"/>
      <c r="I4" s="52"/>
      <c r="J4" s="52"/>
      <c r="K4" s="52"/>
      <c r="L4" s="53"/>
      <c r="M4" s="17"/>
    </row>
    <row r="5" spans="1:25" ht="13.5" thickBot="1" x14ac:dyDescent="0.25">
      <c r="B5" s="17"/>
      <c r="C5" s="31" t="s">
        <v>39</v>
      </c>
      <c r="D5" s="182" t="str">
        <f>Start_here!C4</f>
        <v>Forschungszentrum Jülich GmbH</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t="s">
        <v>102</v>
      </c>
      <c r="D9" s="38" t="s">
        <v>14</v>
      </c>
      <c r="E9" s="39">
        <v>88123.39</v>
      </c>
      <c r="F9" s="172" t="s">
        <v>105</v>
      </c>
      <c r="G9" s="180"/>
      <c r="H9" s="180"/>
      <c r="I9" s="180"/>
      <c r="J9" s="180"/>
      <c r="K9" s="180"/>
      <c r="L9" s="181"/>
      <c r="M9" s="40"/>
    </row>
    <row r="10" spans="1:25" ht="48.75" customHeight="1" x14ac:dyDescent="0.2">
      <c r="A10" s="30"/>
      <c r="B10" s="29"/>
      <c r="C10" s="37" t="s">
        <v>103</v>
      </c>
      <c r="D10" s="38" t="s">
        <v>20</v>
      </c>
      <c r="E10" s="39">
        <v>243.44</v>
      </c>
      <c r="F10" s="172" t="s">
        <v>106</v>
      </c>
      <c r="G10" s="180"/>
      <c r="H10" s="180"/>
      <c r="I10" s="180"/>
      <c r="J10" s="180"/>
      <c r="K10" s="180"/>
      <c r="L10" s="181"/>
      <c r="M10" s="40"/>
    </row>
    <row r="11" spans="1:25" ht="48.75" customHeight="1" x14ac:dyDescent="0.2">
      <c r="A11" s="30"/>
      <c r="B11" s="29"/>
      <c r="C11" s="37" t="s">
        <v>104</v>
      </c>
      <c r="D11" s="38" t="s">
        <v>20</v>
      </c>
      <c r="E11" s="39">
        <v>356.75</v>
      </c>
      <c r="F11" s="172" t="s">
        <v>106</v>
      </c>
      <c r="G11" s="180"/>
      <c r="H11" s="180"/>
      <c r="I11" s="180"/>
      <c r="J11" s="180"/>
      <c r="K11" s="180"/>
      <c r="L11" s="181"/>
      <c r="M11" s="40"/>
    </row>
    <row r="12" spans="1:25" ht="48.75" customHeight="1" x14ac:dyDescent="0.2">
      <c r="A12" s="30"/>
      <c r="B12" s="29"/>
      <c r="C12" s="37"/>
      <c r="D12" s="38" t="s">
        <v>45</v>
      </c>
      <c r="E12" s="39"/>
      <c r="F12" s="172"/>
      <c r="G12" s="180"/>
      <c r="H12" s="180"/>
      <c r="I12" s="180"/>
      <c r="J12" s="180"/>
      <c r="K12" s="180"/>
      <c r="L12" s="181"/>
      <c r="M12" s="40"/>
    </row>
    <row r="13" spans="1:25" ht="48.75" customHeight="1" x14ac:dyDescent="0.2">
      <c r="A13" s="30"/>
      <c r="B13" s="29"/>
      <c r="C13" s="37"/>
      <c r="D13" s="38" t="s">
        <v>45</v>
      </c>
      <c r="E13" s="39"/>
      <c r="F13" s="172"/>
      <c r="G13" s="180"/>
      <c r="H13" s="180"/>
      <c r="I13" s="180"/>
      <c r="J13" s="180"/>
      <c r="K13" s="180"/>
      <c r="L13" s="181"/>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88723.58</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D5:L5"/>
    <mergeCell ref="C7:M7"/>
    <mergeCell ref="F8:L8"/>
    <mergeCell ref="F9:L9"/>
    <mergeCell ref="F10:L10"/>
    <mergeCell ref="F11:L11"/>
    <mergeCell ref="F12:L12"/>
    <mergeCell ref="F13:L13"/>
    <mergeCell ref="F14:L14"/>
    <mergeCell ref="F15:L15"/>
    <mergeCell ref="F16:L16"/>
    <mergeCell ref="F17:L17"/>
    <mergeCell ref="F22:L22"/>
    <mergeCell ref="F23:L23"/>
    <mergeCell ref="F18:L18"/>
    <mergeCell ref="F19:L19"/>
    <mergeCell ref="F20:L20"/>
    <mergeCell ref="F21:L21"/>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C40:D40"/>
    <mergeCell ref="F39:L39"/>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7</v>
      </c>
      <c r="E4" s="52"/>
      <c r="F4" s="52"/>
      <c r="G4" s="52"/>
      <c r="H4" s="52"/>
      <c r="I4" s="52"/>
      <c r="J4" s="52"/>
      <c r="K4" s="52"/>
      <c r="L4" s="53"/>
      <c r="M4" s="17"/>
    </row>
    <row r="5" spans="1:25" ht="13.5" thickBot="1" x14ac:dyDescent="0.25">
      <c r="B5" s="17"/>
      <c r="C5" s="31" t="s">
        <v>39</v>
      </c>
      <c r="D5" s="182" t="str">
        <f>Start_here!C4</f>
        <v>Forschungszentrum Jülich GmbH</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c r="D9" s="38" t="s">
        <v>45</v>
      </c>
      <c r="E9" s="39"/>
      <c r="F9" s="172"/>
      <c r="G9" s="173"/>
      <c r="H9" s="173"/>
      <c r="I9" s="173"/>
      <c r="J9" s="173"/>
      <c r="K9" s="173"/>
      <c r="L9" s="174"/>
      <c r="M9" s="40"/>
    </row>
    <row r="10" spans="1:25" ht="48.75" customHeight="1" x14ac:dyDescent="0.2">
      <c r="A10" s="30"/>
      <c r="B10" s="29"/>
      <c r="C10" s="37"/>
      <c r="D10" s="38" t="s">
        <v>45</v>
      </c>
      <c r="E10" s="39"/>
      <c r="F10" s="172"/>
      <c r="G10" s="173"/>
      <c r="H10" s="173"/>
      <c r="I10" s="173"/>
      <c r="J10" s="173"/>
      <c r="K10" s="173"/>
      <c r="L10" s="174"/>
      <c r="M10" s="40"/>
    </row>
    <row r="11" spans="1:25" ht="48.75" customHeight="1" x14ac:dyDescent="0.2">
      <c r="A11" s="30"/>
      <c r="B11" s="29"/>
      <c r="C11" s="37"/>
      <c r="D11" s="38" t="s">
        <v>45</v>
      </c>
      <c r="E11" s="39"/>
      <c r="F11" s="172"/>
      <c r="G11" s="173"/>
      <c r="H11" s="173"/>
      <c r="I11" s="173"/>
      <c r="J11" s="173"/>
      <c r="K11" s="173"/>
      <c r="L11" s="174"/>
      <c r="M11" s="40"/>
    </row>
    <row r="12" spans="1:25" ht="48.75" customHeight="1" x14ac:dyDescent="0.2">
      <c r="A12" s="30"/>
      <c r="B12" s="29"/>
      <c r="C12" s="37"/>
      <c r="D12" s="38" t="s">
        <v>45</v>
      </c>
      <c r="E12" s="39"/>
      <c r="F12" s="172"/>
      <c r="G12" s="173"/>
      <c r="H12" s="173"/>
      <c r="I12" s="173"/>
      <c r="J12" s="173"/>
      <c r="K12" s="173"/>
      <c r="L12" s="174"/>
      <c r="M12" s="40"/>
    </row>
    <row r="13" spans="1:25" ht="48.75" customHeight="1" x14ac:dyDescent="0.2">
      <c r="A13" s="30"/>
      <c r="B13" s="29"/>
      <c r="C13" s="37"/>
      <c r="D13" s="38" t="s">
        <v>45</v>
      </c>
      <c r="E13" s="39"/>
      <c r="F13" s="172"/>
      <c r="G13" s="173"/>
      <c r="H13" s="173"/>
      <c r="I13" s="173"/>
      <c r="J13" s="173"/>
      <c r="K13" s="173"/>
      <c r="L13" s="174"/>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36:L36"/>
    <mergeCell ref="F37:L37"/>
    <mergeCell ref="F38:L38"/>
    <mergeCell ref="F39:L39"/>
    <mergeCell ref="C40:D40"/>
    <mergeCell ref="F35:L35"/>
    <mergeCell ref="F24:L24"/>
    <mergeCell ref="F25:L25"/>
    <mergeCell ref="F26:L26"/>
    <mergeCell ref="F27:L27"/>
    <mergeCell ref="F28:L28"/>
    <mergeCell ref="F29:L29"/>
    <mergeCell ref="F30:L30"/>
    <mergeCell ref="F31:L31"/>
    <mergeCell ref="F32:L32"/>
    <mergeCell ref="F33:L33"/>
    <mergeCell ref="F34:L34"/>
    <mergeCell ref="F23:L23"/>
    <mergeCell ref="F12:L12"/>
    <mergeCell ref="F13:L13"/>
    <mergeCell ref="F14:L14"/>
    <mergeCell ref="F15:L15"/>
    <mergeCell ref="F16:L16"/>
    <mergeCell ref="F17:L17"/>
    <mergeCell ref="F18:L18"/>
    <mergeCell ref="F19:L19"/>
    <mergeCell ref="F20:L20"/>
    <mergeCell ref="F21:L21"/>
    <mergeCell ref="F22:L22"/>
    <mergeCell ref="F11:L11"/>
    <mergeCell ref="D5:L5"/>
    <mergeCell ref="C7:M7"/>
    <mergeCell ref="F8:L8"/>
    <mergeCell ref="F9:L9"/>
    <mergeCell ref="F10:L1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tabSelected="1" workbookViewId="0">
      <selection activeCell="Q4" sqref="Q4"/>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7</v>
      </c>
      <c r="C7" s="69" t="s">
        <v>66</v>
      </c>
      <c r="D7" s="83">
        <v>30.9</v>
      </c>
      <c r="E7" s="107">
        <f>C33</f>
        <v>15.7</v>
      </c>
      <c r="F7" s="107">
        <f>D33</f>
        <v>0</v>
      </c>
      <c r="G7" s="84">
        <f t="shared" ref="G7:G17" si="0">SUM(E7:F7)</f>
        <v>15.7</v>
      </c>
      <c r="H7" s="85">
        <f>IF(D7&gt;0,(E7+F7)/D7,"N/A")</f>
        <v>0.50809061488673135</v>
      </c>
      <c r="I7" s="106">
        <f t="shared" ref="I7:I17" si="1">D7-G7</f>
        <v>15.2</v>
      </c>
      <c r="J7" s="125"/>
      <c r="K7" s="133"/>
      <c r="L7" s="133"/>
      <c r="M7" s="133"/>
      <c r="N7" s="133"/>
      <c r="O7" s="133"/>
      <c r="P7" s="133"/>
      <c r="Q7" s="133"/>
      <c r="R7" s="133"/>
    </row>
    <row r="8" spans="1:18" s="61" customFormat="1" ht="13.5" thickBot="1" x14ac:dyDescent="0.25">
      <c r="A8" s="62"/>
      <c r="B8" s="113" t="str">
        <f>Start_here!C5</f>
        <v>FZJ</v>
      </c>
      <c r="C8" s="86" t="s">
        <v>14</v>
      </c>
      <c r="D8" s="87">
        <v>195188</v>
      </c>
      <c r="E8" s="108">
        <v>88123.39</v>
      </c>
      <c r="F8" s="147"/>
      <c r="G8" s="88">
        <f t="shared" si="0"/>
        <v>88123.39</v>
      </c>
      <c r="H8" s="85">
        <f t="shared" ref="H8:H17" si="2">IF(D8&gt;0,(E8+F8)/D8,"N/A")</f>
        <v>0.45147954792302808</v>
      </c>
      <c r="I8" s="89">
        <f t="shared" si="1"/>
        <v>107064.61</v>
      </c>
      <c r="J8" s="125"/>
      <c r="K8" s="133"/>
      <c r="L8" s="133"/>
      <c r="M8" s="133"/>
      <c r="N8" s="133"/>
      <c r="O8" s="133"/>
      <c r="P8" s="133"/>
      <c r="Q8" s="133"/>
      <c r="R8" s="133"/>
    </row>
    <row r="9" spans="1:18" s="61" customFormat="1" ht="13.5" thickBot="1" x14ac:dyDescent="0.25">
      <c r="A9" s="62"/>
      <c r="B9" s="90"/>
      <c r="C9" s="91" t="s">
        <v>88</v>
      </c>
      <c r="D9" s="92">
        <v>3000</v>
      </c>
      <c r="E9" s="108">
        <v>0</v>
      </c>
      <c r="F9" s="147"/>
      <c r="G9" s="93">
        <f t="shared" si="0"/>
        <v>0</v>
      </c>
      <c r="H9" s="85">
        <f t="shared" si="2"/>
        <v>0</v>
      </c>
      <c r="I9" s="89">
        <f t="shared" si="1"/>
        <v>3000</v>
      </c>
      <c r="J9" s="125"/>
      <c r="K9" s="133"/>
      <c r="L9" s="133"/>
      <c r="M9" s="133"/>
      <c r="N9" s="133"/>
      <c r="O9" s="133"/>
      <c r="P9" s="133"/>
      <c r="Q9" s="133"/>
      <c r="R9" s="133"/>
    </row>
    <row r="10" spans="1:18" s="61" customFormat="1" ht="13.5" thickBot="1" x14ac:dyDescent="0.25">
      <c r="A10" s="62"/>
      <c r="B10" s="90"/>
      <c r="C10" s="94" t="s">
        <v>18</v>
      </c>
      <c r="D10" s="92"/>
      <c r="E10" s="109"/>
      <c r="F10" s="148"/>
      <c r="G10" s="95">
        <f t="shared" si="0"/>
        <v>0</v>
      </c>
      <c r="H10" s="85" t="str">
        <f t="shared" si="2"/>
        <v>N/A</v>
      </c>
      <c r="I10" s="89">
        <f t="shared" si="1"/>
        <v>0</v>
      </c>
      <c r="J10" s="125"/>
      <c r="K10" s="133"/>
      <c r="L10" s="133"/>
      <c r="M10" s="133"/>
      <c r="N10" s="133"/>
      <c r="O10" s="133"/>
      <c r="P10" s="133"/>
      <c r="Q10" s="133"/>
      <c r="R10" s="133"/>
    </row>
    <row r="11" spans="1:18" s="61" customFormat="1" ht="13.5" thickBot="1" x14ac:dyDescent="0.25">
      <c r="A11" s="62"/>
      <c r="B11" s="90"/>
      <c r="C11" s="94" t="s">
        <v>20</v>
      </c>
      <c r="D11" s="92">
        <v>6000</v>
      </c>
      <c r="E11" s="109">
        <v>600.19000000000005</v>
      </c>
      <c r="F11" s="148"/>
      <c r="G11" s="95">
        <f t="shared" si="0"/>
        <v>600.19000000000005</v>
      </c>
      <c r="H11" s="85">
        <f t="shared" si="2"/>
        <v>0.10003166666666667</v>
      </c>
      <c r="I11" s="89">
        <f t="shared" si="1"/>
        <v>5399.8099999999995</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c r="E15" s="109"/>
      <c r="F15" s="148"/>
      <c r="G15" s="95">
        <f t="shared" si="0"/>
        <v>0</v>
      </c>
      <c r="H15" s="85" t="str">
        <f t="shared" si="2"/>
        <v>N/A</v>
      </c>
      <c r="I15" s="89">
        <f t="shared" si="1"/>
        <v>0</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195812</v>
      </c>
      <c r="E17" s="111">
        <v>90537.97</v>
      </c>
      <c r="F17" s="150"/>
      <c r="G17" s="100">
        <f t="shared" si="0"/>
        <v>90537.97</v>
      </c>
      <c r="H17" s="85">
        <f t="shared" si="2"/>
        <v>0.46237191796212695</v>
      </c>
      <c r="I17" s="89">
        <f t="shared" si="1"/>
        <v>105274.03</v>
      </c>
      <c r="J17" s="125"/>
      <c r="K17" s="133"/>
      <c r="L17" s="133"/>
      <c r="M17" s="133"/>
      <c r="N17" s="133"/>
      <c r="O17" s="133"/>
      <c r="P17" s="133"/>
      <c r="Q17" s="133"/>
      <c r="R17" s="133"/>
    </row>
    <row r="18" spans="1:18" s="61" customFormat="1" ht="14.25" thickTop="1" thickBot="1" x14ac:dyDescent="0.25">
      <c r="A18" s="62"/>
      <c r="B18" s="101"/>
      <c r="C18" s="102" t="s">
        <v>67</v>
      </c>
      <c r="D18" s="134">
        <f>SUM(D8:D17)</f>
        <v>400000</v>
      </c>
      <c r="E18" s="103">
        <f>SUM(E8:E17)</f>
        <v>179261.55</v>
      </c>
      <c r="F18" s="103">
        <f>SUM(F8:F17)</f>
        <v>0</v>
      </c>
      <c r="G18" s="104">
        <f>SUM(G8:G17)</f>
        <v>179261.55</v>
      </c>
      <c r="H18" s="85">
        <f>IF(D18&gt;0,(E18+F18)/D18,"N/A")</f>
        <v>0.44815387499999998</v>
      </c>
      <c r="I18" s="89">
        <f>D18-G18</f>
        <v>220738.45</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88723.58</v>
      </c>
      <c r="F20" s="160">
        <f>SUM(F8:F16)</f>
        <v>0</v>
      </c>
      <c r="G20" s="60">
        <f>SUM(G8:G16)</f>
        <v>88723.58</v>
      </c>
      <c r="H20" s="161" t="s">
        <v>68</v>
      </c>
      <c r="I20" s="29"/>
      <c r="J20" s="126"/>
    </row>
    <row r="21" spans="1:18" x14ac:dyDescent="0.2">
      <c r="A21" s="57"/>
      <c r="B21" s="29"/>
      <c r="C21" s="29" t="s">
        <v>72</v>
      </c>
      <c r="D21" s="29"/>
      <c r="E21" s="60">
        <f>E17</f>
        <v>90537.97</v>
      </c>
      <c r="F21" s="160">
        <f>F17</f>
        <v>0</v>
      </c>
      <c r="G21" s="60">
        <f>G17</f>
        <v>90537.97</v>
      </c>
      <c r="H21" s="161" t="s">
        <v>69</v>
      </c>
      <c r="I21" s="29"/>
      <c r="J21" s="126"/>
    </row>
    <row r="22" spans="1:18" x14ac:dyDescent="0.2">
      <c r="A22" s="57"/>
      <c r="B22" s="29"/>
      <c r="C22" s="29" t="s">
        <v>73</v>
      </c>
      <c r="D22" s="29"/>
      <c r="E22" s="60">
        <f>E21+E20</f>
        <v>179261.55</v>
      </c>
      <c r="F22" s="160">
        <f>F21+F20</f>
        <v>0</v>
      </c>
      <c r="G22" s="60">
        <f>G21+G20</f>
        <v>179261.55</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c r="D28" s="121"/>
      <c r="E28" s="117">
        <f>SUM(C28:D28)</f>
        <v>0</v>
      </c>
      <c r="F28" s="139"/>
      <c r="G28" s="60"/>
      <c r="H28" s="29"/>
      <c r="I28" s="29"/>
      <c r="J28" s="126"/>
    </row>
    <row r="29" spans="1:18" x14ac:dyDescent="0.2">
      <c r="A29" s="57"/>
      <c r="B29" s="131" t="s">
        <v>80</v>
      </c>
      <c r="C29" s="151">
        <v>8</v>
      </c>
      <c r="D29" s="121"/>
      <c r="E29" s="117">
        <f>SUM(C29:D29)</f>
        <v>8</v>
      </c>
      <c r="G29" s="60"/>
      <c r="H29" s="29"/>
      <c r="I29" s="29"/>
      <c r="J29" s="126"/>
    </row>
    <row r="30" spans="1:18" x14ac:dyDescent="0.2">
      <c r="A30" s="57"/>
      <c r="B30" s="131" t="s">
        <v>81</v>
      </c>
      <c r="C30" s="151">
        <v>4.9000000000000004</v>
      </c>
      <c r="D30" s="121"/>
      <c r="E30" s="117">
        <f>SUM(C31:D31)</f>
        <v>2.8</v>
      </c>
      <c r="F30" s="60"/>
      <c r="G30" s="60"/>
      <c r="H30" s="29"/>
      <c r="I30" s="29"/>
      <c r="J30" s="126"/>
    </row>
    <row r="31" spans="1:18" s="61" customFormat="1" x14ac:dyDescent="0.2">
      <c r="A31" s="62"/>
      <c r="B31" s="132" t="s">
        <v>82</v>
      </c>
      <c r="C31" s="152">
        <v>2.8</v>
      </c>
      <c r="D31" s="122"/>
      <c r="E31" s="119">
        <f>SUM(C31:D31)</f>
        <v>2.8</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15.7</v>
      </c>
      <c r="D33" s="118">
        <f>SUM(D28:D31)</f>
        <v>0</v>
      </c>
      <c r="E33" s="120">
        <f>SUM(E28:E31)</f>
        <v>13.600000000000001</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2011-09-20T11:15:56Z</dcterms:modified>
</cp:coreProperties>
</file>